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020" windowHeight="11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<sst xmlns="http://schemas.openxmlformats.org/spreadsheetml/2006/main" count="212" uniqueCount="128">
  <si>
    <t>容量</t>
  </si>
  <si>
    <t>兒茶素低敏淨荳卸妝油</t>
  </si>
  <si>
    <t>維他命C真球去角質凝膠</t>
  </si>
  <si>
    <t>彈力C勻白菁潤晩霜</t>
  </si>
  <si>
    <t>50g</t>
  </si>
  <si>
    <t>30g</t>
  </si>
  <si>
    <t>100ml</t>
  </si>
  <si>
    <t>60ml</t>
  </si>
  <si>
    <t>胺基酸洗面乳-玫瑰保濕款</t>
  </si>
  <si>
    <t>胺基酸洗面乳-粉刺肌專用款</t>
  </si>
  <si>
    <t>毛孔抑油青春調理露</t>
  </si>
  <si>
    <t>20ml</t>
  </si>
  <si>
    <t>30ml</t>
  </si>
  <si>
    <t>粉刺專用美肌水</t>
  </si>
  <si>
    <t>150ml</t>
  </si>
  <si>
    <t>茶樹粉刺深層淨化露</t>
  </si>
  <si>
    <t>元氣透氧隔離霜(亮膚色)</t>
  </si>
  <si>
    <t>1分鐘亮唇精華</t>
  </si>
  <si>
    <t>15g</t>
  </si>
  <si>
    <t>原價</t>
  </si>
  <si>
    <t>數量</t>
  </si>
  <si>
    <t>金額</t>
  </si>
  <si>
    <t>不沾髮超薄護唇蜜(玫瑰香露)</t>
  </si>
  <si>
    <t>10g</t>
  </si>
  <si>
    <t>不沾髮超薄護唇蜜(陽光鮮橘)</t>
  </si>
  <si>
    <t>不沾髮超薄護唇蜜(奢華蜂蜜)</t>
  </si>
  <si>
    <t>不沾髮超薄護唇蜜(草莓冰沙)</t>
  </si>
  <si>
    <t>不沾髮超薄護唇蜜(亮亮裸唇)</t>
  </si>
  <si>
    <t>胺基酸洗面乳-美白款</t>
  </si>
  <si>
    <t>胺基酸洗面乳-柔敏款</t>
  </si>
  <si>
    <t>擠後即時安撫精華</t>
  </si>
  <si>
    <t>⊙小艾莎</t>
  </si>
  <si>
    <t>容量</t>
  </si>
  <si>
    <t>綠茶荳蔻晚安凍膜</t>
  </si>
  <si>
    <t>蘆薈柔敏修護水凝精華</t>
  </si>
  <si>
    <t>玫瑰保濕晚安凍膜</t>
  </si>
  <si>
    <t>懶人多效魔法精華-青春油切款</t>
  </si>
  <si>
    <t>懶人多效魔法精華-清爽淨白款</t>
  </si>
  <si>
    <t>綠茶濕敷調理化妝水</t>
  </si>
  <si>
    <t>牛蒡根清爽控油乳液</t>
  </si>
  <si>
    <t>去瑕雪顏濕敷露</t>
  </si>
  <si>
    <t>7ml</t>
  </si>
  <si>
    <t>200ml</t>
  </si>
  <si>
    <t>5,5,10ml</t>
  </si>
  <si>
    <t>拔粉刺便利貼</t>
  </si>
  <si>
    <t>糖瓷裸妝BB霜</t>
  </si>
  <si>
    <t>胺基酸保濕魔凍</t>
  </si>
  <si>
    <t>120g</t>
  </si>
  <si>
    <t>B12妝前絲柔凝膠</t>
  </si>
  <si>
    <t>500ml</t>
  </si>
  <si>
    <t>30片</t>
  </si>
  <si>
    <t>BB無殘留保濕卸妝液</t>
  </si>
  <si>
    <t>控油保濕胺基酸洗面霜</t>
  </si>
  <si>
    <t>全方位柔敏保濕乳液</t>
  </si>
  <si>
    <t>1.5ml*14</t>
  </si>
  <si>
    <t>蘋果酸美白保濕面膜</t>
  </si>
  <si>
    <t>精純胺基酸潔面霜-美白款</t>
  </si>
  <si>
    <t>平滑美肌去角質潔面露</t>
  </si>
  <si>
    <t>妝前水潤保濕精華</t>
  </si>
  <si>
    <t>自信裸妝煥采BB霜</t>
  </si>
  <si>
    <t>極致抗皺面霜</t>
  </si>
  <si>
    <t>極致抗皺眼霜</t>
  </si>
  <si>
    <t>極致抗皺護手霜</t>
  </si>
  <si>
    <t>10ml</t>
  </si>
  <si>
    <t>全方位眼圈修護精華</t>
  </si>
  <si>
    <t>初乳蛋白柔敏打底精華</t>
  </si>
  <si>
    <t>⊙eg-ladies</t>
  </si>
  <si>
    <t>雪顏泥-局部淨化加強版</t>
  </si>
  <si>
    <t>9g</t>
  </si>
  <si>
    <t>*新款*膠原蛋白拔粉刺亮鼻貼</t>
  </si>
  <si>
    <t>3g,7ml*2</t>
  </si>
  <si>
    <t>胺基酸細緻潔顏泡泡</t>
  </si>
  <si>
    <t>120ml</t>
  </si>
  <si>
    <t>185g</t>
  </si>
  <si>
    <t>⊙ElsaGusa-臉部清潔</t>
  </si>
  <si>
    <t>⊙ElsaGusa-粉刺荳蔻</t>
  </si>
  <si>
    <t>⊙ElsaGusa-保濕滋潤</t>
  </si>
  <si>
    <t>⊙ElsaGusa-美白遮瑕</t>
  </si>
  <si>
    <t>艾莎家族(EG-Group) - 訂購單</t>
  </si>
  <si>
    <t>總計</t>
  </si>
  <si>
    <t>青柚籽無痕青春點露</t>
  </si>
  <si>
    <t>元氣透氧隔離霜(自然膚色)</t>
  </si>
  <si>
    <t>胺基酸保濕噴霧化妝水</t>
  </si>
  <si>
    <t>1.5ml*14</t>
  </si>
  <si>
    <t xml:space="preserve">[eg-ladies] 杏仁酸低敏煥膚精華安瓶 </t>
  </si>
  <si>
    <t xml:space="preserve">[eg-ladies] 美白保濕導入安瓶 </t>
  </si>
  <si>
    <t>[eg-ladies] 眼週亮采舒緩保濕化妝水</t>
  </si>
  <si>
    <t>[ElsaGusa] 胺基酸保濕沐浴乳</t>
  </si>
  <si>
    <t>[ElsaGusa] 纖嫩柔膚巾</t>
  </si>
  <si>
    <t>[ElsaGusa] 高效雪顏精華</t>
  </si>
  <si>
    <t>不沾髮超薄護唇蜜(香甜葡萄)</t>
  </si>
  <si>
    <t>[ElsaGusa] 童手童腳護手腳霜</t>
  </si>
  <si>
    <t>[ElsaGusa] 懶人多效魔法身體精華</t>
  </si>
  <si>
    <t>極緻震動睫毛膏</t>
  </si>
  <si>
    <t>LED清透水漾兩用粉餅1號-自然膚色</t>
  </si>
  <si>
    <t>LED清透水漾兩用粉餅2號-亮膚色</t>
  </si>
  <si>
    <t>優惠價</t>
  </si>
  <si>
    <r>
      <t>⊙特惠商品 (不另折扣)</t>
    </r>
  </si>
  <si>
    <t>※訂購單填寫完畢請Email或傳真至本公司，確認有貨後將通知您匯款
※匯款後請告知匯款時間與帳號末五碼，確認入帳後會儘快以掛號方式郵寄出貨
※匯款銀行：中國信託(代號822)-天母分行，帳號：406580007855，戶名：蔡曜駿
※聯絡資訊：Tel:(02)2371-2375　Fax:(02)2371-3275　Email:service@elsagusa.com</t>
  </si>
  <si>
    <t>※亦可選擇超商取貨，選擇7-11需先匯款，選擇全家/OK/萊爾富且總金額在4000以下，可選擇取貨時在超商付款
※選擇超商取貨需指定門市名稱、店號、或服務代號，到貨時間約需三天，貨到時會有簡訊通知
※貨到超商後需在七天內取貨，逾期貨品將退回，且收件人將會被列為超商取貨之黑名單，之後將無法使用超商取貨服務</t>
  </si>
  <si>
    <t>[EGG] For MAN油脂淨化露</t>
  </si>
  <si>
    <t>30ml</t>
  </si>
  <si>
    <t>特惠價</t>
  </si>
  <si>
    <t>[EGG] 葡萄糖酸膚質調理乳液</t>
  </si>
  <si>
    <t>50ml</t>
  </si>
  <si>
    <t>訂購人/收件人：　　　　　行動電話：　　　　　　　　　　Email：
郵寄送貨地址：(     ) 
超商取貨門市名稱：____________________　店號：__________　服務代號：__________</t>
  </si>
  <si>
    <t>[EGG] 胜肽免沖洗護髮乳</t>
  </si>
  <si>
    <t>[EGG] 純淨自然卸妝乳</t>
  </si>
  <si>
    <t>[EGG] 青柚籽美背沐浴乳</t>
  </si>
  <si>
    <t>[EGG] 薄荷瞬間潔淨洗髮精</t>
  </si>
  <si>
    <t>[EGG] 海洋玫瑰豐華洗髮乳</t>
  </si>
  <si>
    <t>⊙個性商品</t>
  </si>
  <si>
    <t>-</t>
  </si>
  <si>
    <t>-</t>
  </si>
  <si>
    <t>咕嚕馬克杯</t>
  </si>
  <si>
    <t>幸福咖啡杯組</t>
  </si>
  <si>
    <t>⊙ElsaGusa-眼唇護理</t>
  </si>
  <si>
    <t>⊙ElsaGusa-身體保養</t>
  </si>
  <si>
    <t>平滑曲線溫感推推霜</t>
  </si>
  <si>
    <t>250g</t>
  </si>
  <si>
    <t>肩頸手臂放鬆按摩霜(宅按摩)</t>
  </si>
  <si>
    <t>[ElsaGusa] 橙花滋潤柔膚水</t>
  </si>
  <si>
    <t>[eg-ladies] Q10彈力頸緻保濕霜</t>
  </si>
  <si>
    <t>30g</t>
  </si>
  <si>
    <t>※本訂購單2010-11-30前有效，原價需滿2000元以上訂購單方才成立，若有個位以下小數以四捨五入計算
※原價滿2000元以上可享9折優惠、滿5000元以上85折優惠、滿10000元以上8折優惠(特惠品請恕不再另外打折)
※台灣地區免運費，其他地區請先來信確認</t>
  </si>
  <si>
    <t>折數</t>
  </si>
  <si>
    <t>[EGG] 愛旅行清潔保養組</t>
  </si>
  <si>
    <t>30g*5</t>
  </si>
</sst>
</file>

<file path=xl/styles.xml><?xml version="1.0" encoding="utf-8"?>
<styleSheet xmlns="http://schemas.openxmlformats.org/spreadsheetml/2006/main">
  <numFmts count="19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00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9"/>
      <name val="標楷體"/>
      <family val="4"/>
    </font>
    <font>
      <b/>
      <sz val="9"/>
      <name val="新細明體"/>
      <family val="1"/>
    </font>
    <font>
      <b/>
      <sz val="9"/>
      <color indexed="10"/>
      <name val="新細明體"/>
      <family val="1"/>
    </font>
    <font>
      <sz val="8"/>
      <name val="新細明體"/>
      <family val="1"/>
    </font>
    <font>
      <b/>
      <sz val="14"/>
      <color indexed="10"/>
      <name val="新細明體"/>
      <family val="1"/>
    </font>
    <font>
      <sz val="14"/>
      <name val="新細明體"/>
      <family val="1"/>
    </font>
    <font>
      <b/>
      <sz val="10"/>
      <name val="新細明體"/>
      <family val="1"/>
    </font>
    <font>
      <b/>
      <sz val="10"/>
      <color indexed="10"/>
      <name val="新細明體"/>
      <family val="1"/>
    </font>
    <font>
      <sz val="9"/>
      <color indexed="9"/>
      <name val="新細明體"/>
      <family val="1"/>
    </font>
    <font>
      <b/>
      <sz val="12"/>
      <name val="新細明體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30" borderId="10" xfId="0" applyFont="1" applyFill="1" applyBorder="1" applyAlignment="1">
      <alignment vertical="center"/>
    </xf>
    <xf numFmtId="0" fontId="8" fillId="3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center"/>
    </xf>
    <xf numFmtId="0" fontId="8" fillId="3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right"/>
      <protection/>
    </xf>
    <xf numFmtId="0" fontId="15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vertical="center"/>
      <protection hidden="1"/>
    </xf>
    <xf numFmtId="0" fontId="0" fillId="0" borderId="14" xfId="0" applyBorder="1" applyAlignment="1">
      <alignment vertical="center"/>
    </xf>
    <xf numFmtId="49" fontId="1" fillId="0" borderId="0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tabSelected="1" zoomScale="150" zoomScaleNormal="150" workbookViewId="0" topLeftCell="A1">
      <selection activeCell="A1" sqref="A1:E1"/>
    </sheetView>
  </sheetViews>
  <sheetFormatPr defaultColWidth="9.00390625" defaultRowHeight="16.5"/>
  <cols>
    <col min="1" max="1" width="25.625" style="12" customWidth="1"/>
    <col min="2" max="2" width="6.125" style="12" bestFit="1" customWidth="1"/>
    <col min="3" max="3" width="5.875" style="12" bestFit="1" customWidth="1"/>
    <col min="4" max="4" width="4.375" style="12" bestFit="1" customWidth="1"/>
    <col min="5" max="5" width="5.875" style="12" customWidth="1"/>
    <col min="6" max="6" width="1.625" style="12" customWidth="1"/>
    <col min="7" max="7" width="22.625" style="12" customWidth="1"/>
    <col min="8" max="8" width="6.125" style="12" bestFit="1" customWidth="1"/>
    <col min="9" max="9" width="5.875" style="12" bestFit="1" customWidth="1"/>
    <col min="10" max="10" width="4.50390625" style="12" bestFit="1" customWidth="1"/>
    <col min="11" max="12" width="5.875" style="12" customWidth="1"/>
    <col min="13" max="16384" width="9.00390625" style="12" customWidth="1"/>
  </cols>
  <sheetData>
    <row r="1" spans="1:11" s="3" customFormat="1" ht="15" customHeight="1">
      <c r="A1" s="43" t="s">
        <v>78</v>
      </c>
      <c r="B1" s="44"/>
      <c r="C1" s="44"/>
      <c r="D1" s="44"/>
      <c r="E1" s="44"/>
      <c r="F1" s="1"/>
      <c r="G1" s="1"/>
      <c r="H1" s="2"/>
      <c r="J1" s="25"/>
      <c r="K1" s="25"/>
    </row>
    <row r="2" spans="1:11" s="2" customFormat="1" ht="12" customHeight="1">
      <c r="A2" s="4" t="s">
        <v>97</v>
      </c>
      <c r="B2" s="5" t="s">
        <v>0</v>
      </c>
      <c r="C2" s="5" t="s">
        <v>102</v>
      </c>
      <c r="D2" s="5" t="s">
        <v>20</v>
      </c>
      <c r="E2" s="5" t="s">
        <v>21</v>
      </c>
      <c r="F2" s="6"/>
      <c r="G2" s="4" t="s">
        <v>74</v>
      </c>
      <c r="H2" s="5" t="s">
        <v>0</v>
      </c>
      <c r="I2" s="5" t="s">
        <v>19</v>
      </c>
      <c r="J2" s="5" t="s">
        <v>20</v>
      </c>
      <c r="K2" s="5" t="s">
        <v>21</v>
      </c>
    </row>
    <row r="3" spans="1:11" s="2" customFormat="1" ht="12" customHeight="1">
      <c r="A3" s="7" t="s">
        <v>126</v>
      </c>
      <c r="B3" s="8" t="s">
        <v>127</v>
      </c>
      <c r="C3" s="23">
        <v>399</v>
      </c>
      <c r="D3" s="9"/>
      <c r="E3" s="7">
        <f>(C3*D3)</f>
        <v>0</v>
      </c>
      <c r="F3" s="10"/>
      <c r="G3" s="7" t="s">
        <v>8</v>
      </c>
      <c r="H3" s="8" t="s">
        <v>4</v>
      </c>
      <c r="I3" s="8">
        <v>320</v>
      </c>
      <c r="J3" s="9"/>
      <c r="K3" s="7">
        <f>(I3*J3)</f>
        <v>0</v>
      </c>
    </row>
    <row r="4" spans="1:11" s="2" customFormat="1" ht="12" customHeight="1">
      <c r="A4" s="7" t="s">
        <v>100</v>
      </c>
      <c r="B4" s="8" t="s">
        <v>101</v>
      </c>
      <c r="C4" s="23">
        <v>420</v>
      </c>
      <c r="D4" s="9"/>
      <c r="E4" s="7">
        <f aca="true" t="shared" si="0" ref="E4:E23">(C4*D4)</f>
        <v>0</v>
      </c>
      <c r="F4" s="10"/>
      <c r="G4" s="7" t="s">
        <v>28</v>
      </c>
      <c r="H4" s="8" t="s">
        <v>4</v>
      </c>
      <c r="I4" s="8">
        <v>320</v>
      </c>
      <c r="J4" s="9"/>
      <c r="K4" s="7">
        <f aca="true" t="shared" si="1" ref="K4:K11">(I4*J4)</f>
        <v>0</v>
      </c>
    </row>
    <row r="5" spans="1:11" s="2" customFormat="1" ht="12" customHeight="1">
      <c r="A5" s="7" t="s">
        <v>103</v>
      </c>
      <c r="B5" s="8" t="s">
        <v>104</v>
      </c>
      <c r="C5" s="23">
        <v>320</v>
      </c>
      <c r="D5" s="9"/>
      <c r="E5" s="7">
        <f>(C5*D5)</f>
        <v>0</v>
      </c>
      <c r="F5" s="10"/>
      <c r="G5" s="7" t="s">
        <v>29</v>
      </c>
      <c r="H5" s="8" t="s">
        <v>4</v>
      </c>
      <c r="I5" s="8">
        <v>320</v>
      </c>
      <c r="J5" s="9"/>
      <c r="K5" s="7">
        <f t="shared" si="1"/>
        <v>0</v>
      </c>
    </row>
    <row r="6" spans="1:11" s="2" customFormat="1" ht="12" customHeight="1">
      <c r="A6" s="7" t="s">
        <v>107</v>
      </c>
      <c r="B6" s="8" t="s">
        <v>49</v>
      </c>
      <c r="C6" s="23">
        <v>750</v>
      </c>
      <c r="D6" s="9"/>
      <c r="E6" s="7">
        <f>(C6*D6)</f>
        <v>0</v>
      </c>
      <c r="F6" s="10"/>
      <c r="G6" s="7" t="s">
        <v>9</v>
      </c>
      <c r="H6" s="8" t="s">
        <v>4</v>
      </c>
      <c r="I6" s="8">
        <v>320</v>
      </c>
      <c r="J6" s="9"/>
      <c r="K6" s="7">
        <f t="shared" si="1"/>
        <v>0</v>
      </c>
    </row>
    <row r="7" spans="1:11" s="2" customFormat="1" ht="12.75" customHeight="1">
      <c r="A7" s="7" t="s">
        <v>110</v>
      </c>
      <c r="B7" s="8" t="s">
        <v>49</v>
      </c>
      <c r="C7" s="23">
        <v>750</v>
      </c>
      <c r="D7" s="9"/>
      <c r="E7" s="7">
        <f t="shared" si="0"/>
        <v>0</v>
      </c>
      <c r="F7" s="10"/>
      <c r="G7" s="7" t="s">
        <v>9</v>
      </c>
      <c r="H7" s="8" t="s">
        <v>47</v>
      </c>
      <c r="I7" s="8">
        <v>640</v>
      </c>
      <c r="J7" s="9"/>
      <c r="K7" s="7">
        <f t="shared" si="1"/>
        <v>0</v>
      </c>
    </row>
    <row r="8" spans="1:11" s="2" customFormat="1" ht="12.75" customHeight="1">
      <c r="A8" s="7" t="s">
        <v>109</v>
      </c>
      <c r="B8" s="8" t="s">
        <v>49</v>
      </c>
      <c r="C8" s="23">
        <v>750</v>
      </c>
      <c r="D8" s="9"/>
      <c r="E8" s="7">
        <f t="shared" si="0"/>
        <v>0</v>
      </c>
      <c r="F8" s="10"/>
      <c r="G8" s="7" t="s">
        <v>71</v>
      </c>
      <c r="H8" s="8" t="s">
        <v>72</v>
      </c>
      <c r="I8" s="8">
        <v>399</v>
      </c>
      <c r="J8" s="9"/>
      <c r="K8" s="7">
        <f t="shared" si="1"/>
        <v>0</v>
      </c>
    </row>
    <row r="9" spans="1:11" s="2" customFormat="1" ht="12.75" customHeight="1">
      <c r="A9" s="7" t="s">
        <v>108</v>
      </c>
      <c r="B9" s="8" t="s">
        <v>49</v>
      </c>
      <c r="C9" s="23">
        <v>750</v>
      </c>
      <c r="D9" s="9"/>
      <c r="E9" s="7">
        <f t="shared" si="0"/>
        <v>0</v>
      </c>
      <c r="F9" s="10"/>
      <c r="G9" s="7" t="s">
        <v>2</v>
      </c>
      <c r="H9" s="8" t="s">
        <v>4</v>
      </c>
      <c r="I9" s="8">
        <v>389</v>
      </c>
      <c r="J9" s="9"/>
      <c r="K9" s="7">
        <f t="shared" si="1"/>
        <v>0</v>
      </c>
    </row>
    <row r="10" spans="1:11" s="2" customFormat="1" ht="12.75" customHeight="1">
      <c r="A10" s="7" t="s">
        <v>106</v>
      </c>
      <c r="B10" s="8" t="s">
        <v>49</v>
      </c>
      <c r="C10" s="23">
        <v>750</v>
      </c>
      <c r="D10" s="9"/>
      <c r="E10" s="7">
        <f t="shared" si="0"/>
        <v>0</v>
      </c>
      <c r="F10" s="10"/>
      <c r="G10" s="7" t="s">
        <v>1</v>
      </c>
      <c r="H10" s="8" t="s">
        <v>42</v>
      </c>
      <c r="I10" s="8">
        <v>399</v>
      </c>
      <c r="J10" s="9"/>
      <c r="K10" s="7">
        <f t="shared" si="1"/>
        <v>0</v>
      </c>
    </row>
    <row r="11" spans="1:11" s="2" customFormat="1" ht="12.75" customHeight="1">
      <c r="A11" s="7" t="s">
        <v>87</v>
      </c>
      <c r="B11" s="8" t="s">
        <v>49</v>
      </c>
      <c r="C11" s="23">
        <v>750</v>
      </c>
      <c r="D11" s="9"/>
      <c r="E11" s="7">
        <f t="shared" si="0"/>
        <v>0</v>
      </c>
      <c r="F11" s="10"/>
      <c r="G11" s="7" t="s">
        <v>51</v>
      </c>
      <c r="H11" s="8" t="s">
        <v>14</v>
      </c>
      <c r="I11" s="8">
        <v>450</v>
      </c>
      <c r="J11" s="9"/>
      <c r="K11" s="7">
        <f t="shared" si="1"/>
        <v>0</v>
      </c>
    </row>
    <row r="12" spans="1:11" s="2" customFormat="1" ht="12.75" customHeight="1">
      <c r="A12" s="7" t="s">
        <v>89</v>
      </c>
      <c r="B12" s="8" t="s">
        <v>12</v>
      </c>
      <c r="C12" s="23">
        <v>380</v>
      </c>
      <c r="D12" s="9"/>
      <c r="E12" s="7">
        <f>(C12*D12)</f>
        <v>0</v>
      </c>
      <c r="F12" s="10"/>
      <c r="G12" s="4" t="s">
        <v>75</v>
      </c>
      <c r="H12" s="5" t="s">
        <v>0</v>
      </c>
      <c r="I12" s="5" t="s">
        <v>19</v>
      </c>
      <c r="J12" s="5" t="s">
        <v>20</v>
      </c>
      <c r="K12" s="5" t="s">
        <v>21</v>
      </c>
    </row>
    <row r="13" spans="1:12" ht="12" customHeight="1">
      <c r="A13" s="7" t="s">
        <v>121</v>
      </c>
      <c r="B13" s="8" t="s">
        <v>14</v>
      </c>
      <c r="C13" s="23">
        <v>299</v>
      </c>
      <c r="D13" s="9"/>
      <c r="E13" s="7">
        <f>(C13*D13)</f>
        <v>0</v>
      </c>
      <c r="F13" s="10"/>
      <c r="G13" s="7" t="s">
        <v>13</v>
      </c>
      <c r="H13" s="8" t="s">
        <v>14</v>
      </c>
      <c r="I13" s="8">
        <v>380</v>
      </c>
      <c r="J13" s="9"/>
      <c r="K13" s="7">
        <f>(I13*J13)</f>
        <v>0</v>
      </c>
      <c r="L13" s="11"/>
    </row>
    <row r="14" spans="1:12" ht="12" customHeight="1">
      <c r="A14" s="7" t="s">
        <v>88</v>
      </c>
      <c r="B14" s="8" t="s">
        <v>50</v>
      </c>
      <c r="C14" s="23">
        <v>99</v>
      </c>
      <c r="D14" s="9"/>
      <c r="E14" s="7">
        <f t="shared" si="0"/>
        <v>0</v>
      </c>
      <c r="F14" s="10"/>
      <c r="G14" s="7" t="s">
        <v>15</v>
      </c>
      <c r="H14" s="8" t="s">
        <v>11</v>
      </c>
      <c r="I14" s="8">
        <v>380</v>
      </c>
      <c r="J14" s="9"/>
      <c r="K14" s="7">
        <f>(I14*J14)</f>
        <v>0</v>
      </c>
      <c r="L14" s="11"/>
    </row>
    <row r="15" spans="1:12" ht="12" customHeight="1">
      <c r="A15" s="7" t="s">
        <v>91</v>
      </c>
      <c r="B15" s="8" t="s">
        <v>4</v>
      </c>
      <c r="C15" s="23">
        <v>99</v>
      </c>
      <c r="D15" s="9"/>
      <c r="E15" s="7">
        <f t="shared" si="0"/>
        <v>0</v>
      </c>
      <c r="F15" s="10"/>
      <c r="G15" s="7" t="s">
        <v>69</v>
      </c>
      <c r="H15" s="8" t="s">
        <v>70</v>
      </c>
      <c r="I15" s="8">
        <v>320</v>
      </c>
      <c r="J15" s="9"/>
      <c r="K15" s="7">
        <f>(I15*J15)</f>
        <v>0</v>
      </c>
      <c r="L15" s="11"/>
    </row>
    <row r="16" spans="1:11" s="2" customFormat="1" ht="12.75" customHeight="1">
      <c r="A16" s="7" t="s">
        <v>92</v>
      </c>
      <c r="B16" s="8" t="s">
        <v>73</v>
      </c>
      <c r="C16" s="23">
        <v>150</v>
      </c>
      <c r="D16" s="9"/>
      <c r="E16" s="7">
        <f t="shared" si="0"/>
        <v>0</v>
      </c>
      <c r="F16" s="13"/>
      <c r="G16" s="7" t="s">
        <v>30</v>
      </c>
      <c r="H16" s="8" t="s">
        <v>11</v>
      </c>
      <c r="I16" s="8">
        <v>249</v>
      </c>
      <c r="J16" s="9"/>
      <c r="K16" s="7">
        <f>(I16*J16)</f>
        <v>0</v>
      </c>
    </row>
    <row r="17" spans="1:11" s="2" customFormat="1" ht="12.75" customHeight="1">
      <c r="A17" s="7" t="s">
        <v>84</v>
      </c>
      <c r="B17" s="8" t="s">
        <v>54</v>
      </c>
      <c r="C17" s="23">
        <v>3600</v>
      </c>
      <c r="D17" s="9"/>
      <c r="E17" s="7">
        <f t="shared" si="0"/>
        <v>0</v>
      </c>
      <c r="F17" s="10"/>
      <c r="G17" s="4" t="s">
        <v>76</v>
      </c>
      <c r="H17" s="5" t="s">
        <v>0</v>
      </c>
      <c r="I17" s="5" t="s">
        <v>19</v>
      </c>
      <c r="J17" s="5" t="s">
        <v>20</v>
      </c>
      <c r="K17" s="5" t="s">
        <v>21</v>
      </c>
    </row>
    <row r="18" spans="1:11" s="2" customFormat="1" ht="12.75" customHeight="1">
      <c r="A18" s="7" t="s">
        <v>85</v>
      </c>
      <c r="B18" s="8" t="s">
        <v>83</v>
      </c>
      <c r="C18" s="23">
        <v>1500</v>
      </c>
      <c r="D18" s="9"/>
      <c r="E18" s="7">
        <f t="shared" si="0"/>
        <v>0</v>
      </c>
      <c r="F18" s="10"/>
      <c r="G18" s="7" t="s">
        <v>3</v>
      </c>
      <c r="H18" s="8" t="s">
        <v>4</v>
      </c>
      <c r="I18" s="8">
        <v>490</v>
      </c>
      <c r="J18" s="9"/>
      <c r="K18" s="7">
        <f aca="true" t="shared" si="2" ref="K18:K23">(I18*J18)</f>
        <v>0</v>
      </c>
    </row>
    <row r="19" spans="1:11" s="2" customFormat="1" ht="12.75" customHeight="1">
      <c r="A19" s="7" t="s">
        <v>122</v>
      </c>
      <c r="B19" s="8" t="s">
        <v>123</v>
      </c>
      <c r="C19" s="23">
        <v>288</v>
      </c>
      <c r="D19" s="9"/>
      <c r="E19" s="7">
        <f t="shared" si="0"/>
        <v>0</v>
      </c>
      <c r="F19" s="10"/>
      <c r="G19" s="7" t="s">
        <v>34</v>
      </c>
      <c r="H19" s="8" t="s">
        <v>4</v>
      </c>
      <c r="I19" s="8">
        <v>350</v>
      </c>
      <c r="J19" s="9"/>
      <c r="K19" s="7">
        <f t="shared" si="2"/>
        <v>0</v>
      </c>
    </row>
    <row r="20" spans="1:11" s="2" customFormat="1" ht="12.75" customHeight="1">
      <c r="A20" s="7" t="s">
        <v>86</v>
      </c>
      <c r="B20" s="8" t="s">
        <v>7</v>
      </c>
      <c r="C20" s="23">
        <v>99</v>
      </c>
      <c r="D20" s="9"/>
      <c r="E20" s="7">
        <f t="shared" si="0"/>
        <v>0</v>
      </c>
      <c r="F20" s="10"/>
      <c r="G20" s="7" t="s">
        <v>82</v>
      </c>
      <c r="H20" s="8" t="s">
        <v>72</v>
      </c>
      <c r="I20" s="8">
        <v>360</v>
      </c>
      <c r="J20" s="9"/>
      <c r="K20" s="7">
        <f t="shared" si="2"/>
        <v>0</v>
      </c>
    </row>
    <row r="21" spans="1:11" s="2" customFormat="1" ht="12.75" customHeight="1">
      <c r="A21" s="7" t="s">
        <v>93</v>
      </c>
      <c r="B21" s="8" t="s">
        <v>41</v>
      </c>
      <c r="C21" s="23">
        <v>180</v>
      </c>
      <c r="D21" s="9"/>
      <c r="E21" s="7">
        <f t="shared" si="0"/>
        <v>0</v>
      </c>
      <c r="F21" s="10"/>
      <c r="G21" s="7" t="s">
        <v>46</v>
      </c>
      <c r="H21" s="8" t="s">
        <v>47</v>
      </c>
      <c r="I21" s="8">
        <v>380</v>
      </c>
      <c r="J21" s="9"/>
      <c r="K21" s="7">
        <f t="shared" si="2"/>
        <v>0</v>
      </c>
    </row>
    <row r="22" spans="1:11" s="2" customFormat="1" ht="12.75" customHeight="1">
      <c r="A22" s="14" t="s">
        <v>94</v>
      </c>
      <c r="B22" s="15" t="s">
        <v>68</v>
      </c>
      <c r="C22" s="24">
        <v>180</v>
      </c>
      <c r="D22" s="16"/>
      <c r="E22" s="7">
        <f t="shared" si="0"/>
        <v>0</v>
      </c>
      <c r="F22" s="17"/>
      <c r="G22" s="7" t="s">
        <v>36</v>
      </c>
      <c r="H22" s="8" t="s">
        <v>7</v>
      </c>
      <c r="I22" s="8">
        <v>369</v>
      </c>
      <c r="J22" s="9"/>
      <c r="K22" s="7">
        <f t="shared" si="2"/>
        <v>0</v>
      </c>
    </row>
    <row r="23" spans="1:11" s="2" customFormat="1" ht="12.75" customHeight="1">
      <c r="A23" s="14" t="s">
        <v>95</v>
      </c>
      <c r="B23" s="15" t="s">
        <v>68</v>
      </c>
      <c r="C23" s="24">
        <v>180</v>
      </c>
      <c r="D23" s="16"/>
      <c r="E23" s="7">
        <f t="shared" si="0"/>
        <v>0</v>
      </c>
      <c r="F23" s="17"/>
      <c r="G23" s="7" t="s">
        <v>37</v>
      </c>
      <c r="H23" s="8" t="s">
        <v>7</v>
      </c>
      <c r="I23" s="8">
        <v>369</v>
      </c>
      <c r="J23" s="9"/>
      <c r="K23" s="7">
        <f t="shared" si="2"/>
        <v>0</v>
      </c>
    </row>
    <row r="24" spans="1:11" s="2" customFormat="1" ht="12.75" customHeight="1">
      <c r="A24" s="26"/>
      <c r="B24" s="27"/>
      <c r="C24" s="28"/>
      <c r="D24" s="29">
        <f>SUM(D3:D23)</f>
        <v>0</v>
      </c>
      <c r="E24" s="30">
        <f>SUM(E3:E23)</f>
        <v>0</v>
      </c>
      <c r="F24" s="10"/>
      <c r="G24" s="4" t="s">
        <v>77</v>
      </c>
      <c r="H24" s="5" t="s">
        <v>0</v>
      </c>
      <c r="I24" s="5" t="s">
        <v>19</v>
      </c>
      <c r="J24" s="5" t="s">
        <v>20</v>
      </c>
      <c r="K24" s="5" t="s">
        <v>21</v>
      </c>
    </row>
    <row r="25" spans="1:11" s="2" customFormat="1" ht="12.75" customHeight="1">
      <c r="A25" s="4" t="s">
        <v>66</v>
      </c>
      <c r="B25" s="5" t="s">
        <v>0</v>
      </c>
      <c r="C25" s="5" t="s">
        <v>19</v>
      </c>
      <c r="D25" s="5" t="s">
        <v>20</v>
      </c>
      <c r="E25" s="5" t="s">
        <v>21</v>
      </c>
      <c r="F25" s="10"/>
      <c r="G25" s="7" t="s">
        <v>40</v>
      </c>
      <c r="H25" s="8" t="s">
        <v>14</v>
      </c>
      <c r="I25" s="8">
        <v>399</v>
      </c>
      <c r="J25" s="9"/>
      <c r="K25" s="7">
        <f>(I25*J25)</f>
        <v>0</v>
      </c>
    </row>
    <row r="26" spans="1:11" s="2" customFormat="1" ht="12.75" customHeight="1">
      <c r="A26" s="7" t="s">
        <v>53</v>
      </c>
      <c r="B26" s="8" t="s">
        <v>7</v>
      </c>
      <c r="C26" s="8">
        <v>600</v>
      </c>
      <c r="D26" s="9"/>
      <c r="E26" s="7">
        <f aca="true" t="shared" si="3" ref="E26:E36">(C26*D26)</f>
        <v>0</v>
      </c>
      <c r="G26" s="7" t="s">
        <v>16</v>
      </c>
      <c r="H26" s="8" t="s">
        <v>5</v>
      </c>
      <c r="I26" s="8">
        <v>450</v>
      </c>
      <c r="J26" s="9"/>
      <c r="K26" s="7">
        <f>(I26*J26)</f>
        <v>0</v>
      </c>
    </row>
    <row r="27" spans="1:11" s="2" customFormat="1" ht="12.75" customHeight="1">
      <c r="A27" s="7" t="s">
        <v>60</v>
      </c>
      <c r="B27" s="8" t="s">
        <v>5</v>
      </c>
      <c r="C27" s="8">
        <v>1080</v>
      </c>
      <c r="D27" s="9"/>
      <c r="E27" s="7">
        <f t="shared" si="3"/>
        <v>0</v>
      </c>
      <c r="F27" s="13"/>
      <c r="G27" s="7" t="s">
        <v>81</v>
      </c>
      <c r="H27" s="8" t="s">
        <v>5</v>
      </c>
      <c r="I27" s="8">
        <v>450</v>
      </c>
      <c r="J27" s="9"/>
      <c r="K27" s="7">
        <f>(I27*J27)</f>
        <v>0</v>
      </c>
    </row>
    <row r="28" spans="1:11" s="2" customFormat="1" ht="12.75" customHeight="1">
      <c r="A28" s="7" t="s">
        <v>61</v>
      </c>
      <c r="B28" s="8" t="s">
        <v>18</v>
      </c>
      <c r="C28" s="8">
        <v>990</v>
      </c>
      <c r="D28" s="9"/>
      <c r="E28" s="7">
        <f t="shared" si="3"/>
        <v>0</v>
      </c>
      <c r="F28" s="10"/>
      <c r="G28" s="7" t="s">
        <v>45</v>
      </c>
      <c r="H28" s="8" t="s">
        <v>5</v>
      </c>
      <c r="I28" s="8">
        <v>380</v>
      </c>
      <c r="J28" s="9"/>
      <c r="K28" s="7">
        <f>(I28*J28)</f>
        <v>0</v>
      </c>
    </row>
    <row r="29" spans="1:11" s="2" customFormat="1" ht="12.75" customHeight="1">
      <c r="A29" s="7" t="s">
        <v>62</v>
      </c>
      <c r="B29" s="8" t="s">
        <v>4</v>
      </c>
      <c r="C29" s="8">
        <v>480</v>
      </c>
      <c r="D29" s="9"/>
      <c r="E29" s="7">
        <f t="shared" si="3"/>
        <v>0</v>
      </c>
      <c r="F29" s="10"/>
      <c r="G29" s="7" t="s">
        <v>48</v>
      </c>
      <c r="H29" s="8" t="s">
        <v>5</v>
      </c>
      <c r="I29" s="8">
        <v>480</v>
      </c>
      <c r="J29" s="9"/>
      <c r="K29" s="7">
        <f>(I29*J29)</f>
        <v>0</v>
      </c>
    </row>
    <row r="30" spans="1:11" s="2" customFormat="1" ht="12.75" customHeight="1">
      <c r="A30" s="7" t="s">
        <v>55</v>
      </c>
      <c r="B30" s="8" t="s">
        <v>4</v>
      </c>
      <c r="C30" s="8">
        <v>450</v>
      </c>
      <c r="D30" s="9"/>
      <c r="E30" s="7">
        <f t="shared" si="3"/>
        <v>0</v>
      </c>
      <c r="F30" s="10"/>
      <c r="G30" s="4" t="s">
        <v>116</v>
      </c>
      <c r="H30" s="5" t="s">
        <v>0</v>
      </c>
      <c r="I30" s="5" t="s">
        <v>19</v>
      </c>
      <c r="J30" s="5" t="s">
        <v>20</v>
      </c>
      <c r="K30" s="5" t="s">
        <v>21</v>
      </c>
    </row>
    <row r="31" spans="1:11" s="2" customFormat="1" ht="12.75" customHeight="1">
      <c r="A31" s="7" t="s">
        <v>56</v>
      </c>
      <c r="B31" s="8" t="s">
        <v>4</v>
      </c>
      <c r="C31" s="8">
        <v>450</v>
      </c>
      <c r="D31" s="9"/>
      <c r="E31" s="7">
        <f t="shared" si="3"/>
        <v>0</v>
      </c>
      <c r="F31" s="10"/>
      <c r="G31" s="7" t="s">
        <v>17</v>
      </c>
      <c r="H31" s="8" t="s">
        <v>18</v>
      </c>
      <c r="I31" s="8">
        <v>249</v>
      </c>
      <c r="J31" s="9"/>
      <c r="K31" s="7">
        <f aca="true" t="shared" si="4" ref="K31:K36">(I31*J31)</f>
        <v>0</v>
      </c>
    </row>
    <row r="32" spans="1:11" s="2" customFormat="1" ht="12.75" customHeight="1">
      <c r="A32" s="7" t="s">
        <v>57</v>
      </c>
      <c r="B32" s="8" t="s">
        <v>5</v>
      </c>
      <c r="C32" s="8">
        <v>450</v>
      </c>
      <c r="D32" s="9"/>
      <c r="E32" s="7">
        <f t="shared" si="3"/>
        <v>0</v>
      </c>
      <c r="F32" s="10"/>
      <c r="G32" s="7" t="s">
        <v>22</v>
      </c>
      <c r="H32" s="8" t="s">
        <v>23</v>
      </c>
      <c r="I32" s="8">
        <v>199</v>
      </c>
      <c r="J32" s="9"/>
      <c r="K32" s="7">
        <f t="shared" si="4"/>
        <v>0</v>
      </c>
    </row>
    <row r="33" spans="1:11" s="2" customFormat="1" ht="12.75" customHeight="1">
      <c r="A33" s="7" t="s">
        <v>59</v>
      </c>
      <c r="B33" s="8" t="s">
        <v>5</v>
      </c>
      <c r="C33" s="8">
        <v>450</v>
      </c>
      <c r="D33" s="9"/>
      <c r="E33" s="7">
        <f t="shared" si="3"/>
        <v>0</v>
      </c>
      <c r="F33" s="10"/>
      <c r="G33" s="7" t="s">
        <v>24</v>
      </c>
      <c r="H33" s="8" t="s">
        <v>23</v>
      </c>
      <c r="I33" s="8">
        <v>199</v>
      </c>
      <c r="J33" s="9"/>
      <c r="K33" s="7">
        <f t="shared" si="4"/>
        <v>0</v>
      </c>
    </row>
    <row r="34" spans="1:11" s="2" customFormat="1" ht="12.75" customHeight="1">
      <c r="A34" s="7" t="s">
        <v>58</v>
      </c>
      <c r="B34" s="8" t="s">
        <v>12</v>
      </c>
      <c r="C34" s="8">
        <v>380</v>
      </c>
      <c r="D34" s="9"/>
      <c r="E34" s="7">
        <f t="shared" si="3"/>
        <v>0</v>
      </c>
      <c r="F34" s="10"/>
      <c r="G34" s="7" t="s">
        <v>25</v>
      </c>
      <c r="H34" s="8" t="s">
        <v>23</v>
      </c>
      <c r="I34" s="8">
        <v>199</v>
      </c>
      <c r="J34" s="9"/>
      <c r="K34" s="7">
        <f t="shared" si="4"/>
        <v>0</v>
      </c>
    </row>
    <row r="35" spans="1:11" s="2" customFormat="1" ht="12.75" customHeight="1">
      <c r="A35" s="7" t="s">
        <v>64</v>
      </c>
      <c r="B35" s="8" t="s">
        <v>63</v>
      </c>
      <c r="C35" s="8">
        <v>380</v>
      </c>
      <c r="D35" s="9"/>
      <c r="E35" s="7">
        <f t="shared" si="3"/>
        <v>0</v>
      </c>
      <c r="F35" s="17"/>
      <c r="G35" s="7" t="s">
        <v>26</v>
      </c>
      <c r="H35" s="8" t="s">
        <v>23</v>
      </c>
      <c r="I35" s="8">
        <v>199</v>
      </c>
      <c r="J35" s="9"/>
      <c r="K35" s="7">
        <f t="shared" si="4"/>
        <v>0</v>
      </c>
    </row>
    <row r="36" spans="1:11" s="2" customFormat="1" ht="12.75" customHeight="1">
      <c r="A36" s="7" t="s">
        <v>65</v>
      </c>
      <c r="B36" s="8" t="s">
        <v>63</v>
      </c>
      <c r="C36" s="8">
        <v>380</v>
      </c>
      <c r="D36" s="9"/>
      <c r="E36" s="7">
        <f t="shared" si="3"/>
        <v>0</v>
      </c>
      <c r="F36" s="17"/>
      <c r="G36" s="7" t="s">
        <v>27</v>
      </c>
      <c r="H36" s="8" t="s">
        <v>23</v>
      </c>
      <c r="I36" s="8">
        <v>199</v>
      </c>
      <c r="J36" s="9"/>
      <c r="K36" s="7">
        <f t="shared" si="4"/>
        <v>0</v>
      </c>
    </row>
    <row r="37" spans="1:11" s="2" customFormat="1" ht="12.75" customHeight="1">
      <c r="A37" s="31"/>
      <c r="B37" s="32"/>
      <c r="C37" s="37">
        <f>(E37*J46)</f>
        <v>0</v>
      </c>
      <c r="D37" s="33">
        <f>SUM(D26:D36)</f>
        <v>0</v>
      </c>
      <c r="E37" s="30">
        <f>SUM(E26:E36)</f>
        <v>0</v>
      </c>
      <c r="F37" s="10"/>
      <c r="G37" s="7" t="s">
        <v>90</v>
      </c>
      <c r="H37" s="8" t="s">
        <v>23</v>
      </c>
      <c r="I37" s="8">
        <v>199</v>
      </c>
      <c r="J37" s="9"/>
      <c r="K37" s="7">
        <f>(I37*J37)</f>
        <v>0</v>
      </c>
    </row>
    <row r="38" spans="1:11" s="2" customFormat="1" ht="12.75" customHeight="1">
      <c r="A38" s="4" t="s">
        <v>31</v>
      </c>
      <c r="B38" s="5" t="s">
        <v>32</v>
      </c>
      <c r="C38" s="5" t="s">
        <v>19</v>
      </c>
      <c r="D38" s="5" t="s">
        <v>20</v>
      </c>
      <c r="E38" s="5" t="s">
        <v>21</v>
      </c>
      <c r="F38" s="10"/>
      <c r="G38" s="4" t="s">
        <v>117</v>
      </c>
      <c r="H38" s="5" t="s">
        <v>0</v>
      </c>
      <c r="I38" s="5" t="s">
        <v>19</v>
      </c>
      <c r="J38" s="5" t="s">
        <v>20</v>
      </c>
      <c r="K38" s="5" t="s">
        <v>21</v>
      </c>
    </row>
    <row r="39" spans="1:11" s="2" customFormat="1" ht="12.75" customHeight="1">
      <c r="A39" s="7" t="s">
        <v>67</v>
      </c>
      <c r="B39" s="8" t="s">
        <v>5</v>
      </c>
      <c r="C39" s="8">
        <v>420</v>
      </c>
      <c r="D39" s="9"/>
      <c r="E39" s="7">
        <f>(C39*D39)</f>
        <v>0</v>
      </c>
      <c r="F39" s="10"/>
      <c r="G39" s="7" t="s">
        <v>120</v>
      </c>
      <c r="H39" s="8" t="s">
        <v>119</v>
      </c>
      <c r="I39" s="8">
        <v>800</v>
      </c>
      <c r="J39" s="9"/>
      <c r="K39" s="7">
        <f>(I39*J39)</f>
        <v>0</v>
      </c>
    </row>
    <row r="40" spans="1:11" s="2" customFormat="1" ht="12.75" customHeight="1">
      <c r="A40" s="7" t="s">
        <v>52</v>
      </c>
      <c r="B40" s="8" t="s">
        <v>4</v>
      </c>
      <c r="C40" s="8">
        <v>320</v>
      </c>
      <c r="D40" s="9"/>
      <c r="E40" s="7">
        <f aca="true" t="shared" si="5" ref="E40:E47">(C40*D40)</f>
        <v>0</v>
      </c>
      <c r="F40" s="10"/>
      <c r="G40" s="7" t="s">
        <v>118</v>
      </c>
      <c r="H40" s="8" t="s">
        <v>47</v>
      </c>
      <c r="I40" s="8">
        <v>325</v>
      </c>
      <c r="J40" s="9"/>
      <c r="K40" s="7">
        <f>(I40*J40)</f>
        <v>0</v>
      </c>
    </row>
    <row r="41" spans="1:11" s="2" customFormat="1" ht="12.75" customHeight="1">
      <c r="A41" s="7" t="s">
        <v>44</v>
      </c>
      <c r="B41" s="8" t="s">
        <v>43</v>
      </c>
      <c r="C41" s="8">
        <v>299</v>
      </c>
      <c r="D41" s="9"/>
      <c r="E41" s="7">
        <f t="shared" si="5"/>
        <v>0</v>
      </c>
      <c r="G41" s="4" t="s">
        <v>111</v>
      </c>
      <c r="H41" s="5" t="s">
        <v>0</v>
      </c>
      <c r="I41" s="5" t="s">
        <v>19</v>
      </c>
      <c r="J41" s="5" t="s">
        <v>20</v>
      </c>
      <c r="K41" s="5" t="s">
        <v>21</v>
      </c>
    </row>
    <row r="42" spans="1:11" s="2" customFormat="1" ht="12.75" customHeight="1">
      <c r="A42" s="7" t="s">
        <v>33</v>
      </c>
      <c r="B42" s="8" t="s">
        <v>47</v>
      </c>
      <c r="C42" s="8">
        <v>380</v>
      </c>
      <c r="D42" s="9"/>
      <c r="E42" s="7">
        <f t="shared" si="5"/>
        <v>0</v>
      </c>
      <c r="G42" s="7" t="s">
        <v>114</v>
      </c>
      <c r="H42" s="8" t="s">
        <v>112</v>
      </c>
      <c r="I42" s="8">
        <v>360</v>
      </c>
      <c r="J42" s="9"/>
      <c r="K42" s="7">
        <f>(I42*J42)</f>
        <v>0</v>
      </c>
    </row>
    <row r="43" spans="1:11" s="2" customFormat="1" ht="12.75" customHeight="1">
      <c r="A43" s="7" t="s">
        <v>35</v>
      </c>
      <c r="B43" s="8" t="s">
        <v>4</v>
      </c>
      <c r="C43" s="8">
        <v>188</v>
      </c>
      <c r="D43" s="9"/>
      <c r="E43" s="7">
        <f t="shared" si="5"/>
        <v>0</v>
      </c>
      <c r="G43" s="7" t="s">
        <v>115</v>
      </c>
      <c r="H43" s="8" t="s">
        <v>113</v>
      </c>
      <c r="I43" s="8">
        <v>399</v>
      </c>
      <c r="J43" s="9"/>
      <c r="K43" s="7">
        <f>(I43*J43)</f>
        <v>0</v>
      </c>
    </row>
    <row r="44" spans="1:11" s="2" customFormat="1" ht="12.75" customHeight="1">
      <c r="A44" s="7" t="s">
        <v>38</v>
      </c>
      <c r="B44" s="8" t="s">
        <v>6</v>
      </c>
      <c r="C44" s="8">
        <v>248</v>
      </c>
      <c r="D44" s="9"/>
      <c r="E44" s="7">
        <f t="shared" si="5"/>
        <v>0</v>
      </c>
      <c r="I44" s="34">
        <f>(K44*J46)</f>
        <v>0</v>
      </c>
      <c r="J44" s="34">
        <f>SUM(J3:J43)</f>
        <v>0</v>
      </c>
      <c r="K44" s="34">
        <f>SUM(K3:K43)</f>
        <v>0</v>
      </c>
    </row>
    <row r="45" spans="1:11" s="2" customFormat="1" ht="12.75" customHeight="1">
      <c r="A45" s="7" t="s">
        <v>39</v>
      </c>
      <c r="B45" s="8" t="s">
        <v>4</v>
      </c>
      <c r="C45" s="8">
        <v>260</v>
      </c>
      <c r="D45" s="9"/>
      <c r="E45" s="7">
        <f t="shared" si="5"/>
        <v>0</v>
      </c>
      <c r="G45" s="41" t="s">
        <v>79</v>
      </c>
      <c r="H45" s="18" t="s">
        <v>20</v>
      </c>
      <c r="I45" s="18" t="s">
        <v>19</v>
      </c>
      <c r="J45" s="18" t="s">
        <v>125</v>
      </c>
      <c r="K45" s="18" t="s">
        <v>96</v>
      </c>
    </row>
    <row r="46" spans="1:11" s="2" customFormat="1" ht="12.75" customHeight="1">
      <c r="A46" s="7" t="s">
        <v>80</v>
      </c>
      <c r="B46" s="8" t="s">
        <v>11</v>
      </c>
      <c r="C46" s="8">
        <v>280</v>
      </c>
      <c r="D46" s="9"/>
      <c r="E46" s="7">
        <f t="shared" si="5"/>
        <v>0</v>
      </c>
      <c r="G46" s="42"/>
      <c r="H46" s="19">
        <f>SUM(D24,D37,D48,J44)</f>
        <v>0</v>
      </c>
      <c r="I46" s="20">
        <f>SUM(E24,E37,E48,K44)</f>
        <v>0</v>
      </c>
      <c r="J46" s="7">
        <f>IF(I46&lt;2000,1,IF(I46&lt;5000,0.9,IF(I46&lt;10000,0.85,0.8)))</f>
        <v>1</v>
      </c>
      <c r="K46" s="20">
        <f>IF(I46&lt;2000,I46,E24+C37+C48+I44)</f>
        <v>0</v>
      </c>
    </row>
    <row r="47" spans="1:5" s="2" customFormat="1" ht="12.75" customHeight="1">
      <c r="A47" s="7" t="s">
        <v>10</v>
      </c>
      <c r="B47" s="8" t="s">
        <v>12</v>
      </c>
      <c r="C47" s="8">
        <v>320</v>
      </c>
      <c r="D47" s="9"/>
      <c r="E47" s="7">
        <f t="shared" si="5"/>
        <v>0</v>
      </c>
    </row>
    <row r="48" spans="1:5" s="2" customFormat="1" ht="12.75" customHeight="1">
      <c r="A48" s="35"/>
      <c r="B48" s="35"/>
      <c r="C48" s="36">
        <f>(E48*J46)</f>
        <v>0</v>
      </c>
      <c r="D48" s="36">
        <f>SUM(D39:D47)</f>
        <v>0</v>
      </c>
      <c r="E48" s="36">
        <f>SUM(E39:E47)</f>
        <v>0</v>
      </c>
    </row>
    <row r="49" spans="1:11" s="2" customFormat="1" ht="12.75" customHeight="1">
      <c r="A49" s="45" t="s">
        <v>124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s="21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s="21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s="3" customFormat="1" ht="12.75" customHeight="1">
      <c r="A52" s="47" t="s">
        <v>98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s="3" customFormat="1" ht="12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1" s="3" customFormat="1" ht="12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s="3" customFormat="1" ht="12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s="3" customFormat="1" ht="12.75" customHeight="1">
      <c r="A56" s="47" t="s">
        <v>99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s="3" customFormat="1" ht="12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s="3" customFormat="1" ht="12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s="3" customFormat="1" ht="12" customHeight="1">
      <c r="A59" s="38" t="s">
        <v>105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 s="3" customFormat="1" ht="12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s="3" customFormat="1" ht="12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8:12" s="3" customFormat="1" ht="15">
      <c r="H62" s="2"/>
      <c r="I62" s="2"/>
      <c r="J62" s="2"/>
      <c r="K62" s="2"/>
      <c r="L62" s="2"/>
    </row>
    <row r="63" spans="8:12" s="3" customFormat="1" ht="15">
      <c r="H63" s="2"/>
      <c r="I63" s="2"/>
      <c r="J63" s="2"/>
      <c r="K63" s="2"/>
      <c r="L63" s="2"/>
    </row>
    <row r="64" spans="8:12" s="3" customFormat="1" ht="15">
      <c r="H64" s="2"/>
      <c r="I64" s="2"/>
      <c r="J64" s="2"/>
      <c r="K64" s="2"/>
      <c r="L64" s="2"/>
    </row>
    <row r="65" spans="8:12" s="3" customFormat="1" ht="15">
      <c r="H65" s="2"/>
      <c r="I65" s="2"/>
      <c r="J65" s="2"/>
      <c r="K65" s="2"/>
      <c r="L65" s="2"/>
    </row>
    <row r="66" spans="8:12" s="3" customFormat="1" ht="15">
      <c r="H66" s="2"/>
      <c r="I66" s="2"/>
      <c r="J66" s="2"/>
      <c r="K66" s="2"/>
      <c r="L66" s="2"/>
    </row>
    <row r="67" spans="8:12" s="3" customFormat="1" ht="15">
      <c r="H67" s="2"/>
      <c r="I67" s="2"/>
      <c r="J67" s="2"/>
      <c r="K67" s="2"/>
      <c r="L67" s="2"/>
    </row>
    <row r="68" spans="8:12" s="3" customFormat="1" ht="15">
      <c r="H68" s="2"/>
      <c r="I68" s="2"/>
      <c r="J68" s="2"/>
      <c r="K68" s="2"/>
      <c r="L68" s="2"/>
    </row>
    <row r="69" spans="8:12" s="3" customFormat="1" ht="15">
      <c r="H69" s="2"/>
      <c r="I69" s="2"/>
      <c r="J69" s="2"/>
      <c r="K69" s="2"/>
      <c r="L69" s="2"/>
    </row>
    <row r="70" spans="8:12" s="3" customFormat="1" ht="15">
      <c r="H70" s="2"/>
      <c r="I70" s="2"/>
      <c r="J70" s="2"/>
      <c r="K70" s="2"/>
      <c r="L70" s="2"/>
    </row>
    <row r="71" spans="8:12" s="3" customFormat="1" ht="15">
      <c r="H71" s="2"/>
      <c r="I71" s="2"/>
      <c r="J71" s="2"/>
      <c r="K71" s="2"/>
      <c r="L71" s="2"/>
    </row>
    <row r="72" spans="8:12" s="3" customFormat="1" ht="15">
      <c r="H72" s="2"/>
      <c r="I72" s="2"/>
      <c r="J72" s="2"/>
      <c r="K72" s="2"/>
      <c r="L72" s="2"/>
    </row>
    <row r="73" spans="8:12" s="3" customFormat="1" ht="15">
      <c r="H73" s="2"/>
      <c r="I73" s="2"/>
      <c r="J73" s="2"/>
      <c r="K73" s="2"/>
      <c r="L73" s="2"/>
    </row>
    <row r="74" spans="6:12" s="3" customFormat="1" ht="15">
      <c r="F74" s="11"/>
      <c r="G74" s="12"/>
      <c r="H74" s="2"/>
      <c r="I74" s="2"/>
      <c r="J74" s="2"/>
      <c r="K74" s="2"/>
      <c r="L74" s="2"/>
    </row>
    <row r="75" spans="6:12" s="3" customFormat="1" ht="15">
      <c r="F75" s="11"/>
      <c r="G75" s="12"/>
      <c r="H75" s="2"/>
      <c r="I75" s="2"/>
      <c r="J75" s="2"/>
      <c r="K75" s="2"/>
      <c r="L75" s="2"/>
    </row>
    <row r="76" spans="1:12" ht="15">
      <c r="A76" s="3"/>
      <c r="B76" s="3"/>
      <c r="C76" s="3"/>
      <c r="D76" s="3"/>
      <c r="E76" s="3"/>
      <c r="F76" s="11"/>
      <c r="H76" s="22"/>
      <c r="I76" s="22"/>
      <c r="J76" s="22"/>
      <c r="K76" s="22"/>
      <c r="L76" s="22"/>
    </row>
    <row r="77" spans="1:12" ht="15">
      <c r="A77" s="11"/>
      <c r="B77" s="11"/>
      <c r="C77" s="11"/>
      <c r="D77" s="11"/>
      <c r="E77" s="11"/>
      <c r="H77" s="22"/>
      <c r="I77" s="22"/>
      <c r="J77" s="22"/>
      <c r="K77" s="22"/>
      <c r="L77" s="22"/>
    </row>
    <row r="78" spans="1:12" ht="15">
      <c r="A78" s="11"/>
      <c r="B78" s="11"/>
      <c r="C78" s="11"/>
      <c r="D78" s="11"/>
      <c r="E78" s="11"/>
      <c r="H78" s="22"/>
      <c r="I78" s="22"/>
      <c r="J78" s="22"/>
      <c r="K78" s="22"/>
      <c r="L78" s="22"/>
    </row>
    <row r="79" spans="1:5" ht="15">
      <c r="A79" s="11"/>
      <c r="E79" s="11"/>
    </row>
    <row r="80" ht="15">
      <c r="A80" s="11"/>
    </row>
  </sheetData>
  <sheetProtection password="F147" sheet="1"/>
  <mergeCells count="6">
    <mergeCell ref="A59:K61"/>
    <mergeCell ref="G45:G46"/>
    <mergeCell ref="A1:E1"/>
    <mergeCell ref="A49:K51"/>
    <mergeCell ref="A52:K55"/>
    <mergeCell ref="A56:K58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光仁文教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光仁文教</dc:creator>
  <cp:keywords/>
  <dc:description/>
  <cp:lastModifiedBy>YAO CHUN TSAI</cp:lastModifiedBy>
  <cp:lastPrinted>2010-11-11T15:27:45Z</cp:lastPrinted>
  <dcterms:created xsi:type="dcterms:W3CDTF">2007-04-19T05:44:53Z</dcterms:created>
  <dcterms:modified xsi:type="dcterms:W3CDTF">2010-11-16T19:06:51Z</dcterms:modified>
  <cp:category/>
  <cp:version/>
  <cp:contentType/>
  <cp:contentStatus/>
</cp:coreProperties>
</file>